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andia\Desktop\"/>
    </mc:Choice>
  </mc:AlternateContent>
  <xr:revisionPtr revIDLastSave="0" documentId="10_ncr:8100000_{31047FF6-ACEE-48BB-B962-D6595E013CB7}" xr6:coauthVersionLast="32" xr6:coauthVersionMax="32" xr10:uidLastSave="{00000000-0000-0000-0000-000000000000}"/>
  <bookViews>
    <workbookView xWindow="0" yWindow="0" windowWidth="23475" windowHeight="10575" xr2:uid="{A7C44BFA-0802-410A-957B-9C512D860601}"/>
  </bookViews>
  <sheets>
    <sheet name="Tier1 Testin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4" i="1" l="1"/>
  <c r="C79" i="1"/>
  <c r="P73" i="1"/>
  <c r="P74" i="1" s="1"/>
  <c r="P75" i="1" s="1"/>
  <c r="P76" i="1" s="1"/>
  <c r="H85" i="1" s="1"/>
  <c r="I85" i="1" s="1"/>
  <c r="C73" i="1"/>
  <c r="W67" i="1"/>
  <c r="V67" i="1"/>
  <c r="U67" i="1"/>
  <c r="T67" i="1"/>
  <c r="S67" i="1"/>
  <c r="R67" i="1"/>
  <c r="Q67" i="1"/>
  <c r="P67" i="1"/>
  <c r="W61" i="1"/>
  <c r="V61" i="1"/>
  <c r="U61" i="1"/>
  <c r="T61" i="1"/>
  <c r="S61" i="1"/>
  <c r="R61" i="1"/>
  <c r="Q61" i="1"/>
  <c r="P61" i="1"/>
  <c r="J44" i="1"/>
  <c r="I44" i="1"/>
  <c r="H44" i="1"/>
  <c r="G44" i="1"/>
  <c r="F44" i="1"/>
  <c r="E44" i="1"/>
  <c r="D44" i="1"/>
  <c r="C44" i="1"/>
  <c r="J20" i="1"/>
  <c r="I20" i="1"/>
  <c r="H20" i="1"/>
  <c r="G20" i="1"/>
  <c r="F20" i="1"/>
  <c r="E20" i="1"/>
  <c r="D20" i="1"/>
  <c r="C20" i="1"/>
  <c r="I84" i="1" l="1"/>
</calcChain>
</file>

<file path=xl/sharedStrings.xml><?xml version="1.0" encoding="utf-8"?>
<sst xmlns="http://schemas.openxmlformats.org/spreadsheetml/2006/main" count="174" uniqueCount="58">
  <si>
    <t>Test Set 1 (Connectivity)</t>
  </si>
  <si>
    <t>Test 1</t>
  </si>
  <si>
    <t>36 drives in mirrors</t>
  </si>
  <si>
    <t>Vmware MPIO Default (1000)</t>
  </si>
  <si>
    <t>100MB data drive</t>
  </si>
  <si>
    <t>SQL16K</t>
  </si>
  <si>
    <t>IOPS</t>
  </si>
  <si>
    <t>Read IOPS</t>
  </si>
  <si>
    <t>Write IOPS</t>
  </si>
  <si>
    <t>MB/s</t>
  </si>
  <si>
    <t>Read MB/s</t>
  </si>
  <si>
    <t>Write MB/s</t>
  </si>
  <si>
    <t>RLAT/ms</t>
  </si>
  <si>
    <t>WLAT/ms</t>
  </si>
  <si>
    <t>Test 2</t>
  </si>
  <si>
    <t>Vmware MPIO (5)</t>
  </si>
  <si>
    <t>Differences</t>
  </si>
  <si>
    <t xml:space="preserve">iozone -R -r 4K -i0 -i1 -i2 -I -s 200G -b /mnt/Tier2-Group1/shared/results3.xls </t>
  </si>
  <si>
    <t>Test Set 2 (Config)</t>
  </si>
  <si>
    <t xml:space="preserve"> </t>
  </si>
  <si>
    <t>The top row is records sizes, the left column is file sizes</t>
  </si>
  <si>
    <t>200GB data drive</t>
  </si>
  <si>
    <t>Writer Report</t>
  </si>
  <si>
    <t>Re-writer Report</t>
  </si>
  <si>
    <t>Reader Report</t>
  </si>
  <si>
    <t>Re-reader Report</t>
  </si>
  <si>
    <t>Random Read Report</t>
  </si>
  <si>
    <t>Random Write Report</t>
  </si>
  <si>
    <t xml:space="preserve">Test Set 3 (vDEVs) </t>
  </si>
  <si>
    <t>146GB 3G SAS, Vmware's MPIO RR (IOPS5), 200GB data drive, SQL16K Test</t>
  </si>
  <si>
    <t>300GB 6G SAS, Vmware's MPIO RR (IOPS5), 200GB data drive, SQL16K Test</t>
  </si>
  <si>
    <t>15 minute run, followed by 1 hour run</t>
  </si>
  <si>
    <t>12 drives in mirrors (6 vdevs)</t>
  </si>
  <si>
    <t>8 drives in mirrors (4 vdevs)</t>
  </si>
  <si>
    <t>14 drives in mirrors (7 vdevs)</t>
  </si>
  <si>
    <t>10 drives in mirrors (5 vdevs)</t>
  </si>
  <si>
    <t>Test 3</t>
  </si>
  <si>
    <t>16 drives in mirrors (8 vdevs)</t>
  </si>
  <si>
    <t>Test 4</t>
  </si>
  <si>
    <t>18 drives in mirrors (9 vdevs)</t>
  </si>
  <si>
    <t>Estimated 6G Performance if more disks were purchased</t>
  </si>
  <si>
    <t>Est IOPS</t>
  </si>
  <si>
    <t>vDEV</t>
  </si>
  <si>
    <t>Drives</t>
  </si>
  <si>
    <t>Test 5</t>
  </si>
  <si>
    <t>20 drives in mirrors (10 vdevs)</t>
  </si>
  <si>
    <t>Actual SATA Performance (12 disks in mirrors (6 vdevs) running SQL 16K (900sec/3600sec)</t>
  </si>
  <si>
    <t>3G</t>
  </si>
  <si>
    <t>slower</t>
  </si>
  <si>
    <t>6G</t>
  </si>
  <si>
    <t>faster</t>
  </si>
  <si>
    <t xml:space="preserve">Conclusions:  </t>
  </si>
  <si>
    <t>The 6G disks will out perform the 3G disks, duh.</t>
  </si>
  <si>
    <t>Even if you spend ~$600 on 6G disks, it will not equal performance you'd get from the SATA disks</t>
  </si>
  <si>
    <t>It would be better to buy another SATA enclosure for both performance and capacity</t>
  </si>
  <si>
    <t>$600 for less performaning performing, or $600 for the enclosure and disks that performs higher</t>
  </si>
  <si>
    <t>36 drives in mirrors (Both SAS1 and SAS2 drives)</t>
  </si>
  <si>
    <t>36 drives in Z1s (6 drives each)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</si>
</sst>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333333"/>
      <name val="Arial Unicode MS"/>
      <family val="2"/>
    </font>
    <font>
      <b/>
      <sz val="12"/>
      <color rgb="FF333333"/>
      <name val="Arial Unicode MS"/>
      <family val="2"/>
    </font>
    <font>
      <sz val="12"/>
      <color rgb="FF333333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3" borderId="0" xfId="0" applyFill="1"/>
    <xf numFmtId="0" fontId="2" fillId="3" borderId="0" xfId="0" applyFont="1" applyFill="1"/>
    <xf numFmtId="0" fontId="4" fillId="3" borderId="0" xfId="0" applyFont="1" applyFill="1"/>
    <xf numFmtId="1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164" fontId="0" fillId="0" borderId="0" xfId="1" applyNumberFormat="1" applyFont="1"/>
    <xf numFmtId="165" fontId="0" fillId="0" borderId="0" xfId="0" applyNumberFormat="1"/>
    <xf numFmtId="165" fontId="0" fillId="2" borderId="0" xfId="0" applyNumberFormat="1" applyFill="1"/>
    <xf numFmtId="165" fontId="0" fillId="0" borderId="0" xfId="0" applyNumberFormat="1" applyFill="1"/>
    <xf numFmtId="0" fontId="0" fillId="0" borderId="0" xfId="0" applyProtection="1">
      <protection locked="0"/>
    </xf>
    <xf numFmtId="1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/>
    <xf numFmtId="0" fontId="4" fillId="0" borderId="0" xfId="0" applyFont="1" applyFill="1"/>
    <xf numFmtId="1" fontId="5" fillId="0" borderId="0" xfId="0" applyNumberFormat="1" applyFont="1" applyAlignment="1">
      <alignment horizontal="center" vertical="center"/>
    </xf>
    <xf numFmtId="9" fontId="6" fillId="0" borderId="0" xfId="1" applyFont="1" applyFill="1" applyAlignment="1">
      <alignment horizontal="center" vertical="center"/>
    </xf>
    <xf numFmtId="0" fontId="0" fillId="4" borderId="0" xfId="0" applyFill="1"/>
    <xf numFmtId="0" fontId="4" fillId="0" borderId="0" xfId="0" applyFont="1"/>
    <xf numFmtId="9" fontId="5" fillId="0" borderId="0" xfId="1" applyFont="1" applyFill="1" applyAlignment="1">
      <alignment horizontal="center" vertical="center"/>
    </xf>
    <xf numFmtId="1" fontId="0" fillId="0" borderId="0" xfId="0" applyNumberFormat="1"/>
    <xf numFmtId="0" fontId="0" fillId="5" borderId="0" xfId="0" applyFill="1"/>
    <xf numFmtId="9" fontId="0" fillId="0" borderId="0" xfId="1" applyFont="1"/>
    <xf numFmtId="0" fontId="0" fillId="6" borderId="0" xfId="0" applyFill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FB32D-3C88-4617-94C0-BE47D02FF52D}">
  <dimension ref="A1:Z93"/>
  <sheetViews>
    <sheetView tabSelected="1" topLeftCell="A37" workbookViewId="0">
      <selection activeCell="D35" sqref="D35"/>
    </sheetView>
  </sheetViews>
  <sheetFormatPr defaultRowHeight="15" x14ac:dyDescent="0.25"/>
  <cols>
    <col min="1" max="2" width="2" customWidth="1"/>
    <col min="3" max="3" width="13.7109375" bestFit="1" customWidth="1"/>
    <col min="4" max="4" width="11.85546875" customWidth="1"/>
    <col min="5" max="5" width="11" customWidth="1"/>
    <col min="6" max="8" width="9.5703125" bestFit="1" customWidth="1"/>
    <col min="11" max="12" width="2.140625" customWidth="1"/>
    <col min="14" max="15" width="2.140625" customWidth="1"/>
    <col min="16" max="16" width="11.5703125" customWidth="1"/>
    <col min="17" max="17" width="9.5703125" bestFit="1" customWidth="1"/>
    <col min="18" max="21" width="9.28515625" bestFit="1" customWidth="1"/>
    <col min="24" max="25" width="2.140625" customWidth="1"/>
  </cols>
  <sheetData>
    <row r="1" spans="1:12" x14ac:dyDescent="0.25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3"/>
      <c r="C2" s="4" t="s">
        <v>1</v>
      </c>
      <c r="D2" s="3"/>
      <c r="E2" s="3"/>
      <c r="F2" s="3"/>
      <c r="G2" s="3"/>
      <c r="H2" s="3"/>
      <c r="I2" s="3"/>
      <c r="J2" s="3"/>
      <c r="K2" s="3"/>
      <c r="L2" s="1"/>
    </row>
    <row r="3" spans="1:12" x14ac:dyDescent="0.25">
      <c r="A3" s="1"/>
      <c r="B3" s="3"/>
      <c r="D3" t="s">
        <v>2</v>
      </c>
      <c r="K3" s="3"/>
      <c r="L3" s="1"/>
    </row>
    <row r="4" spans="1:12" x14ac:dyDescent="0.25">
      <c r="A4" s="1"/>
      <c r="B4" s="3"/>
      <c r="D4" t="s">
        <v>3</v>
      </c>
      <c r="K4" s="3"/>
      <c r="L4" s="1"/>
    </row>
    <row r="5" spans="1:12" x14ac:dyDescent="0.25">
      <c r="A5" s="1"/>
      <c r="B5" s="3"/>
      <c r="D5" t="s">
        <v>4</v>
      </c>
      <c r="K5" s="3"/>
      <c r="L5" s="1"/>
    </row>
    <row r="6" spans="1:12" x14ac:dyDescent="0.25">
      <c r="A6" s="1"/>
      <c r="B6" s="3"/>
      <c r="D6" t="s">
        <v>5</v>
      </c>
      <c r="K6" s="3"/>
      <c r="L6" s="1"/>
    </row>
    <row r="7" spans="1:12" x14ac:dyDescent="0.25">
      <c r="A7" s="1"/>
      <c r="B7" s="3"/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/>
      <c r="L7" s="1"/>
    </row>
    <row r="8" spans="1:12" ht="17.25" x14ac:dyDescent="0.25">
      <c r="A8" s="1"/>
      <c r="B8" s="3"/>
      <c r="C8" s="6">
        <v>24447.75</v>
      </c>
      <c r="D8" s="6">
        <v>16133.33</v>
      </c>
      <c r="E8" s="6">
        <v>8314.42</v>
      </c>
      <c r="F8" s="6">
        <v>382</v>
      </c>
      <c r="G8" s="6">
        <v>252.08</v>
      </c>
      <c r="H8" s="6">
        <v>129.91</v>
      </c>
      <c r="I8" s="7">
        <v>0.36</v>
      </c>
      <c r="J8" s="7">
        <v>1</v>
      </c>
      <c r="K8" s="8"/>
      <c r="L8" s="1"/>
    </row>
    <row r="9" spans="1:12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1"/>
    </row>
    <row r="10" spans="1:12" x14ac:dyDescent="0.25">
      <c r="A10" s="1"/>
      <c r="B10" s="9"/>
      <c r="C10" s="9"/>
      <c r="D10" s="9"/>
      <c r="E10" s="9"/>
      <c r="F10" s="9"/>
      <c r="G10" s="9"/>
      <c r="H10" s="9"/>
      <c r="I10" s="9"/>
      <c r="J10" s="9"/>
      <c r="K10" s="9"/>
      <c r="L10" s="1"/>
    </row>
    <row r="11" spans="1:12" x14ac:dyDescent="0.25">
      <c r="A11" s="1"/>
      <c r="B11" s="3"/>
      <c r="C11" s="4" t="s">
        <v>14</v>
      </c>
      <c r="D11" s="3"/>
      <c r="E11" s="3"/>
      <c r="F11" s="3"/>
      <c r="G11" s="3"/>
      <c r="H11" s="3"/>
      <c r="I11" s="3"/>
      <c r="J11" s="3"/>
      <c r="K11" s="3"/>
      <c r="L11" s="1"/>
    </row>
    <row r="12" spans="1:12" x14ac:dyDescent="0.25">
      <c r="A12" s="1"/>
      <c r="B12" s="3"/>
      <c r="D12" t="s">
        <v>2</v>
      </c>
      <c r="K12" s="3"/>
      <c r="L12" s="1"/>
    </row>
    <row r="13" spans="1:12" x14ac:dyDescent="0.25">
      <c r="A13" s="1"/>
      <c r="B13" s="3"/>
      <c r="D13" s="28" t="s">
        <v>15</v>
      </c>
      <c r="E13" s="28"/>
      <c r="K13" s="3"/>
      <c r="L13" s="1"/>
    </row>
    <row r="14" spans="1:12" x14ac:dyDescent="0.25">
      <c r="A14" s="1"/>
      <c r="B14" s="3"/>
      <c r="D14" t="s">
        <v>4</v>
      </c>
      <c r="K14" s="3"/>
      <c r="L14" s="1"/>
    </row>
    <row r="15" spans="1:12" x14ac:dyDescent="0.25">
      <c r="A15" s="1"/>
      <c r="B15" s="3"/>
      <c r="D15" t="s">
        <v>5</v>
      </c>
      <c r="K15" s="3"/>
      <c r="L15" s="1"/>
    </row>
    <row r="16" spans="1:12" x14ac:dyDescent="0.25">
      <c r="A16" s="1"/>
      <c r="B16" s="3"/>
      <c r="C16" s="5" t="s">
        <v>6</v>
      </c>
      <c r="D16" s="5" t="s">
        <v>7</v>
      </c>
      <c r="E16" s="5" t="s">
        <v>8</v>
      </c>
      <c r="F16" s="5" t="s">
        <v>9</v>
      </c>
      <c r="G16" s="5" t="s">
        <v>10</v>
      </c>
      <c r="H16" s="5" t="s">
        <v>11</v>
      </c>
      <c r="I16" s="5" t="s">
        <v>12</v>
      </c>
      <c r="J16" s="5" t="s">
        <v>13</v>
      </c>
      <c r="K16" s="5"/>
      <c r="L16" s="1"/>
    </row>
    <row r="17" spans="1:17" ht="17.25" x14ac:dyDescent="0.25">
      <c r="A17" s="1"/>
      <c r="B17" s="3"/>
      <c r="C17" s="7">
        <v>25812.81</v>
      </c>
      <c r="D17" s="7">
        <v>17035.13</v>
      </c>
      <c r="E17" s="7">
        <v>8777.68</v>
      </c>
      <c r="F17" s="7">
        <v>403.33</v>
      </c>
      <c r="G17" s="7">
        <v>266.17</v>
      </c>
      <c r="H17" s="7">
        <v>137.15</v>
      </c>
      <c r="I17" s="7">
        <v>0.31</v>
      </c>
      <c r="J17" s="7">
        <v>1</v>
      </c>
      <c r="K17" s="8"/>
      <c r="L17" s="1"/>
    </row>
    <row r="18" spans="1:17" ht="17.25" x14ac:dyDescent="0.25">
      <c r="A18" s="1"/>
      <c r="B18" s="3"/>
      <c r="C18" s="8"/>
      <c r="D18" s="8"/>
      <c r="E18" s="8"/>
      <c r="F18" s="8"/>
      <c r="G18" s="8"/>
      <c r="H18" s="8"/>
      <c r="I18" s="8"/>
      <c r="J18" s="8"/>
      <c r="K18" s="8"/>
      <c r="L18" s="1"/>
    </row>
    <row r="19" spans="1:17" ht="17.25" x14ac:dyDescent="0.25">
      <c r="A19" s="1"/>
      <c r="B19" s="9"/>
      <c r="C19" s="10" t="s">
        <v>16</v>
      </c>
      <c r="D19" s="7"/>
      <c r="E19" s="7"/>
      <c r="F19" s="7"/>
      <c r="G19" s="7"/>
      <c r="H19" s="7"/>
      <c r="I19" s="7"/>
      <c r="J19" s="7"/>
      <c r="K19" s="7"/>
      <c r="L19" s="1"/>
    </row>
    <row r="20" spans="1:17" x14ac:dyDescent="0.25">
      <c r="A20" s="1"/>
      <c r="B20" s="9"/>
      <c r="C20" s="11">
        <f>(C17/C8)-100%</f>
        <v>5.5835813111636101E-2</v>
      </c>
      <c r="D20" s="11">
        <f t="shared" ref="D20:J20" si="0">(D17/D8)-100%</f>
        <v>5.5896705763782251E-2</v>
      </c>
      <c r="E20" s="11">
        <f t="shared" si="0"/>
        <v>5.5717656793859316E-2</v>
      </c>
      <c r="F20" s="11">
        <f t="shared" si="0"/>
        <v>5.5837696335078402E-2</v>
      </c>
      <c r="G20" s="11">
        <f t="shared" si="0"/>
        <v>5.5894953982862594E-2</v>
      </c>
      <c r="H20" s="11">
        <f t="shared" si="0"/>
        <v>5.5730890616580764E-2</v>
      </c>
      <c r="I20" s="11">
        <f t="shared" si="0"/>
        <v>-0.13888888888888884</v>
      </c>
      <c r="J20" s="11">
        <f t="shared" si="0"/>
        <v>0</v>
      </c>
      <c r="K20" s="12"/>
      <c r="L20" s="1"/>
    </row>
    <row r="21" spans="1:17" x14ac:dyDescent="0.25">
      <c r="A21" s="1"/>
      <c r="B21" s="1"/>
      <c r="C21" s="13"/>
      <c r="D21" s="13"/>
      <c r="E21" s="13"/>
      <c r="F21" s="13"/>
      <c r="G21" s="13"/>
      <c r="H21" s="13"/>
      <c r="I21" s="13"/>
      <c r="J21" s="13"/>
      <c r="K21" s="13"/>
      <c r="L21" s="1"/>
    </row>
    <row r="22" spans="1:17" x14ac:dyDescent="0.25">
      <c r="A22" s="9"/>
      <c r="B22" s="9"/>
      <c r="C22" s="14"/>
      <c r="D22" s="14"/>
      <c r="E22" s="14"/>
      <c r="F22" s="14"/>
      <c r="G22" s="14"/>
      <c r="H22" s="14"/>
      <c r="I22" s="14"/>
      <c r="J22" s="14"/>
      <c r="K22" s="14"/>
      <c r="L22" s="9"/>
      <c r="M22" s="9"/>
      <c r="P22" s="15" t="s">
        <v>17</v>
      </c>
    </row>
    <row r="23" spans="1:17" x14ac:dyDescent="0.25">
      <c r="A23" s="1"/>
      <c r="B23" s="1"/>
      <c r="C23" s="2" t="s">
        <v>18</v>
      </c>
      <c r="D23" s="1"/>
      <c r="E23" s="1"/>
      <c r="F23" s="1"/>
      <c r="G23" s="1"/>
      <c r="H23" s="1"/>
      <c r="I23" s="1"/>
      <c r="J23" s="1"/>
      <c r="K23" s="1"/>
      <c r="L23" s="1"/>
      <c r="P23" t="s">
        <v>1</v>
      </c>
    </row>
    <row r="24" spans="1:17" x14ac:dyDescent="0.25">
      <c r="A24" s="1"/>
      <c r="B24" s="3"/>
      <c r="C24" s="4" t="s">
        <v>1</v>
      </c>
      <c r="D24" s="3"/>
      <c r="E24" s="3"/>
      <c r="F24" s="3"/>
      <c r="G24" s="3"/>
      <c r="H24" s="3"/>
      <c r="I24" s="3"/>
      <c r="J24" s="3"/>
      <c r="K24" s="3"/>
      <c r="L24" s="1"/>
    </row>
    <row r="25" spans="1:17" x14ac:dyDescent="0.25">
      <c r="A25" s="1"/>
      <c r="B25" s="3"/>
      <c r="D25" t="s">
        <v>56</v>
      </c>
      <c r="K25" s="3"/>
      <c r="L25" s="1"/>
      <c r="P25" s="15" t="s">
        <v>19</v>
      </c>
    </row>
    <row r="26" spans="1:17" x14ac:dyDescent="0.25">
      <c r="A26" s="1"/>
      <c r="B26" s="3"/>
      <c r="D26" t="s">
        <v>15</v>
      </c>
      <c r="K26" s="3"/>
      <c r="L26" s="1"/>
      <c r="P26" s="15" t="s">
        <v>20</v>
      </c>
    </row>
    <row r="27" spans="1:17" x14ac:dyDescent="0.25">
      <c r="A27" s="1"/>
      <c r="B27" s="3"/>
      <c r="D27" t="s">
        <v>21</v>
      </c>
      <c r="K27" s="3"/>
      <c r="L27" s="1"/>
      <c r="P27" s="15" t="s">
        <v>22</v>
      </c>
    </row>
    <row r="28" spans="1:17" x14ac:dyDescent="0.25">
      <c r="A28" s="1"/>
      <c r="B28" s="3"/>
      <c r="D28" t="s">
        <v>5</v>
      </c>
      <c r="K28" s="3"/>
      <c r="L28" s="1"/>
      <c r="Q28" s="15">
        <v>4</v>
      </c>
    </row>
    <row r="29" spans="1:17" x14ac:dyDescent="0.25">
      <c r="A29" s="1"/>
      <c r="B29" s="3"/>
      <c r="C29" s="5" t="s">
        <v>6</v>
      </c>
      <c r="D29" s="5" t="s">
        <v>7</v>
      </c>
      <c r="E29" s="5" t="s">
        <v>8</v>
      </c>
      <c r="F29" s="5" t="s">
        <v>9</v>
      </c>
      <c r="G29" s="5" t="s">
        <v>10</v>
      </c>
      <c r="H29" s="5" t="s">
        <v>11</v>
      </c>
      <c r="I29" s="5" t="s">
        <v>12</v>
      </c>
      <c r="J29" s="5" t="s">
        <v>13</v>
      </c>
      <c r="K29" s="5"/>
      <c r="L29" s="1"/>
      <c r="P29" s="15">
        <v>209715200</v>
      </c>
      <c r="Q29" s="15">
        <v>409431</v>
      </c>
    </row>
    <row r="30" spans="1:17" ht="17.25" x14ac:dyDescent="0.25">
      <c r="A30" s="1"/>
      <c r="B30" s="3"/>
      <c r="C30" s="6">
        <v>9613.44</v>
      </c>
      <c r="D30" s="6">
        <v>6348.29</v>
      </c>
      <c r="E30" s="6">
        <v>3265.15</v>
      </c>
      <c r="F30" s="6">
        <v>150.21</v>
      </c>
      <c r="G30" s="6">
        <v>99.19</v>
      </c>
      <c r="H30" s="6">
        <v>51.02</v>
      </c>
      <c r="I30" s="7">
        <v>0.37</v>
      </c>
      <c r="J30" s="7">
        <v>5.97</v>
      </c>
      <c r="K30" s="8"/>
      <c r="L30" s="1"/>
      <c r="P30" s="15" t="s">
        <v>23</v>
      </c>
    </row>
    <row r="31" spans="1:17" ht="17.25" x14ac:dyDescent="0.25">
      <c r="A31" s="1"/>
      <c r="B31" s="3"/>
      <c r="C31" s="6"/>
      <c r="D31" s="6"/>
      <c r="E31" s="6"/>
      <c r="F31" s="6"/>
      <c r="G31" s="6"/>
      <c r="H31" s="6"/>
      <c r="I31" s="7"/>
      <c r="J31" s="7"/>
      <c r="K31" s="8"/>
      <c r="L31" s="1"/>
      <c r="P31" s="15"/>
    </row>
    <row r="32" spans="1:17" x14ac:dyDescent="0.25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1"/>
      <c r="Q32" s="15">
        <v>4</v>
      </c>
    </row>
    <row r="33" spans="1:25" x14ac:dyDescent="0.25">
      <c r="A33" s="1"/>
      <c r="B33" s="9"/>
      <c r="C33" s="9"/>
      <c r="D33" s="9"/>
      <c r="E33" s="9"/>
      <c r="F33" s="9"/>
      <c r="G33" s="9"/>
      <c r="H33" s="9"/>
      <c r="I33" s="9"/>
      <c r="J33" s="9"/>
      <c r="K33" s="9"/>
      <c r="L33" s="1"/>
      <c r="P33" s="15">
        <v>209715200</v>
      </c>
      <c r="Q33" s="15">
        <v>409331</v>
      </c>
    </row>
    <row r="34" spans="1:25" x14ac:dyDescent="0.25">
      <c r="A34" s="1"/>
      <c r="B34" s="3"/>
      <c r="C34" s="4" t="s">
        <v>14</v>
      </c>
      <c r="D34" s="3"/>
      <c r="E34" s="3"/>
      <c r="F34" s="3"/>
      <c r="G34" s="3"/>
      <c r="H34" s="3"/>
      <c r="I34" s="3"/>
      <c r="J34" s="3"/>
      <c r="K34" s="3"/>
      <c r="L34" s="1"/>
      <c r="P34" s="15" t="s">
        <v>24</v>
      </c>
    </row>
    <row r="35" spans="1:25" x14ac:dyDescent="0.25">
      <c r="A35" s="1"/>
      <c r="B35" s="3"/>
      <c r="D35" t="s">
        <v>57</v>
      </c>
      <c r="K35" s="3"/>
      <c r="L35" s="1"/>
      <c r="Q35" s="15">
        <v>4</v>
      </c>
    </row>
    <row r="36" spans="1:25" x14ac:dyDescent="0.25">
      <c r="A36" s="1"/>
      <c r="B36" s="3"/>
      <c r="D36" t="s">
        <v>15</v>
      </c>
      <c r="E36" s="9"/>
      <c r="K36" s="3"/>
      <c r="L36" s="1"/>
      <c r="P36" s="15">
        <v>209715200</v>
      </c>
      <c r="Q36" s="15">
        <v>916000</v>
      </c>
    </row>
    <row r="37" spans="1:25" x14ac:dyDescent="0.25">
      <c r="A37" s="1"/>
      <c r="B37" s="3"/>
      <c r="D37" t="s">
        <v>21</v>
      </c>
      <c r="K37" s="3"/>
      <c r="L37" s="1"/>
      <c r="P37" s="15" t="s">
        <v>25</v>
      </c>
    </row>
    <row r="38" spans="1:25" x14ac:dyDescent="0.25">
      <c r="A38" s="1"/>
      <c r="B38" s="3"/>
      <c r="D38" t="s">
        <v>5</v>
      </c>
      <c r="K38" s="3"/>
      <c r="L38" s="1"/>
      <c r="Q38" s="15">
        <v>4</v>
      </c>
    </row>
    <row r="39" spans="1:25" x14ac:dyDescent="0.25">
      <c r="A39" s="1"/>
      <c r="B39" s="3"/>
      <c r="C39" s="5" t="s">
        <v>6</v>
      </c>
      <c r="D39" s="5" t="s">
        <v>7</v>
      </c>
      <c r="E39" s="5" t="s">
        <v>8</v>
      </c>
      <c r="F39" s="5" t="s">
        <v>9</v>
      </c>
      <c r="G39" s="5" t="s">
        <v>10</v>
      </c>
      <c r="H39" s="5" t="s">
        <v>11</v>
      </c>
      <c r="I39" s="5" t="s">
        <v>12</v>
      </c>
      <c r="J39" s="5" t="s">
        <v>13</v>
      </c>
      <c r="K39" s="5"/>
      <c r="L39" s="1"/>
      <c r="P39" s="15">
        <v>209715200</v>
      </c>
      <c r="Q39" s="15">
        <v>914644</v>
      </c>
    </row>
    <row r="40" spans="1:25" ht="17.25" x14ac:dyDescent="0.25">
      <c r="A40" s="1"/>
      <c r="B40" s="3"/>
      <c r="C40" s="16">
        <v>3663.84</v>
      </c>
      <c r="D40" s="16">
        <v>2418.52</v>
      </c>
      <c r="E40" s="16">
        <v>1245.32</v>
      </c>
      <c r="F40" s="16">
        <v>57.25</v>
      </c>
      <c r="G40" s="16">
        <v>37.79</v>
      </c>
      <c r="H40" s="16">
        <v>19.46</v>
      </c>
      <c r="I40" s="17">
        <v>4.21</v>
      </c>
      <c r="J40" s="17">
        <v>4.7</v>
      </c>
      <c r="K40" s="8"/>
      <c r="L40" s="1"/>
      <c r="P40" s="15" t="s">
        <v>26</v>
      </c>
    </row>
    <row r="41" spans="1:25" ht="17.25" x14ac:dyDescent="0.25">
      <c r="A41" s="1"/>
      <c r="B41" s="3"/>
      <c r="C41" s="7"/>
      <c r="D41" s="7"/>
      <c r="E41" s="7"/>
      <c r="F41" s="7"/>
      <c r="G41" s="7"/>
      <c r="H41" s="7"/>
      <c r="I41" s="7"/>
      <c r="J41" s="7"/>
      <c r="K41" s="8"/>
      <c r="L41" s="1"/>
      <c r="P41" s="15"/>
    </row>
    <row r="42" spans="1:25" ht="17.25" x14ac:dyDescent="0.25">
      <c r="A42" s="1"/>
      <c r="B42" s="3"/>
      <c r="C42" s="8"/>
      <c r="D42" s="8"/>
      <c r="E42" s="8"/>
      <c r="F42" s="8"/>
      <c r="G42" s="8"/>
      <c r="H42" s="8"/>
      <c r="I42" s="8"/>
      <c r="J42" s="8"/>
      <c r="K42" s="8"/>
      <c r="L42" s="1"/>
      <c r="Q42" s="15">
        <v>4</v>
      </c>
    </row>
    <row r="43" spans="1:25" ht="17.25" x14ac:dyDescent="0.25">
      <c r="A43" s="1"/>
      <c r="B43" s="9"/>
      <c r="C43" s="10" t="s">
        <v>16</v>
      </c>
      <c r="D43" s="7"/>
      <c r="E43" s="7"/>
      <c r="F43" s="7"/>
      <c r="G43" s="7"/>
      <c r="H43" s="7"/>
      <c r="I43" s="7"/>
      <c r="J43" s="7"/>
      <c r="K43" s="7"/>
      <c r="L43" s="1"/>
      <c r="P43" s="15">
        <v>209715200</v>
      </c>
      <c r="Q43" s="15">
        <v>61521</v>
      </c>
    </row>
    <row r="44" spans="1:25" x14ac:dyDescent="0.25">
      <c r="A44" s="1"/>
      <c r="B44" s="9"/>
      <c r="C44" s="11">
        <f>(C40/C30)-100%</f>
        <v>-0.61888356301178349</v>
      </c>
      <c r="D44" s="11">
        <f t="shared" ref="D44:J44" si="1">(D40/D30)-100%</f>
        <v>-0.61902811623287524</v>
      </c>
      <c r="E44" s="11">
        <f t="shared" si="1"/>
        <v>-0.61860251443272141</v>
      </c>
      <c r="F44" s="11">
        <f t="shared" si="1"/>
        <v>-0.61886691964582918</v>
      </c>
      <c r="G44" s="11">
        <f t="shared" si="1"/>
        <v>-0.61901401350942642</v>
      </c>
      <c r="H44" s="11">
        <f t="shared" si="1"/>
        <v>-0.61858094864758917</v>
      </c>
      <c r="I44" s="11">
        <f t="shared" si="1"/>
        <v>10.378378378378379</v>
      </c>
      <c r="J44" s="11">
        <f t="shared" si="1"/>
        <v>-0.21273031825795641</v>
      </c>
      <c r="K44" s="12"/>
      <c r="L44" s="1"/>
      <c r="P44" s="15" t="s">
        <v>27</v>
      </c>
    </row>
    <row r="45" spans="1:25" x14ac:dyDescent="0.25">
      <c r="A45" s="1"/>
      <c r="B45" s="1"/>
      <c r="C45" s="13"/>
      <c r="D45" s="13"/>
      <c r="E45" s="13"/>
      <c r="F45" s="13"/>
      <c r="G45" s="13"/>
      <c r="H45" s="13"/>
      <c r="I45" s="13"/>
      <c r="J45" s="13"/>
      <c r="K45" s="13"/>
      <c r="L45" s="1"/>
      <c r="Q45" s="15">
        <v>4</v>
      </c>
    </row>
    <row r="46" spans="1:25" x14ac:dyDescent="0.25">
      <c r="P46" s="15">
        <v>209715200</v>
      </c>
      <c r="Q46" s="15">
        <v>62095</v>
      </c>
    </row>
    <row r="47" spans="1:25" x14ac:dyDescent="0.25">
      <c r="A47" s="1"/>
      <c r="B47" s="1"/>
      <c r="C47" s="2" t="s">
        <v>28</v>
      </c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P47" s="2" t="s">
        <v>28</v>
      </c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5">
      <c r="A48" s="1"/>
      <c r="B48" s="9"/>
      <c r="C48" s="18" t="s">
        <v>29</v>
      </c>
      <c r="D48" s="9"/>
      <c r="E48" s="9"/>
      <c r="F48" s="9"/>
      <c r="G48" s="9"/>
      <c r="H48" s="9"/>
      <c r="I48" s="9"/>
      <c r="J48" s="9"/>
      <c r="K48" s="9"/>
      <c r="L48" s="1"/>
      <c r="N48" s="1"/>
      <c r="O48" s="9"/>
      <c r="P48" s="18" t="s">
        <v>30</v>
      </c>
      <c r="Q48" s="9"/>
      <c r="R48" s="9"/>
      <c r="S48" s="9"/>
      <c r="T48" s="9"/>
      <c r="U48" s="9"/>
      <c r="V48" s="9"/>
      <c r="W48" s="9"/>
      <c r="X48" s="9"/>
      <c r="Y48" s="1"/>
    </row>
    <row r="49" spans="1:25" x14ac:dyDescent="0.25">
      <c r="A49" s="1"/>
      <c r="B49" s="9"/>
      <c r="C49" s="18" t="s">
        <v>31</v>
      </c>
      <c r="D49" s="9"/>
      <c r="E49" s="9"/>
      <c r="F49" s="9"/>
      <c r="G49" s="9"/>
      <c r="H49" s="9"/>
      <c r="I49" s="9"/>
      <c r="J49" s="9"/>
      <c r="K49" s="9"/>
      <c r="L49" s="1"/>
      <c r="N49" s="1"/>
      <c r="O49" s="9"/>
      <c r="P49" s="18" t="s">
        <v>31</v>
      </c>
      <c r="Q49" s="9"/>
      <c r="R49" s="9"/>
      <c r="S49" s="9"/>
      <c r="T49" s="9"/>
      <c r="U49" s="9"/>
      <c r="V49" s="9"/>
      <c r="W49" s="9"/>
      <c r="X49" s="9"/>
      <c r="Y49" s="1"/>
    </row>
    <row r="50" spans="1:25" x14ac:dyDescent="0.25">
      <c r="A50" s="1"/>
      <c r="B50" s="3"/>
      <c r="C50" s="4" t="s">
        <v>1</v>
      </c>
      <c r="D50" s="3"/>
      <c r="E50" s="3"/>
      <c r="F50" s="3"/>
      <c r="G50" s="3"/>
      <c r="H50" s="3"/>
      <c r="I50" s="3"/>
      <c r="J50" s="3"/>
      <c r="K50" s="3"/>
      <c r="L50" s="1"/>
      <c r="N50" s="1"/>
      <c r="O50" s="3"/>
      <c r="P50" s="4" t="s">
        <v>1</v>
      </c>
      <c r="Q50" s="3"/>
      <c r="R50" s="3"/>
      <c r="S50" s="3"/>
      <c r="T50" s="3"/>
      <c r="U50" s="3"/>
      <c r="V50" s="3"/>
      <c r="W50" s="3"/>
      <c r="X50" s="3"/>
      <c r="Y50" s="1"/>
    </row>
    <row r="51" spans="1:25" x14ac:dyDescent="0.25">
      <c r="A51" s="1"/>
      <c r="B51" s="3"/>
      <c r="C51" t="s">
        <v>32</v>
      </c>
      <c r="K51" s="3"/>
      <c r="L51" s="1"/>
      <c r="N51" s="1"/>
      <c r="O51" s="3"/>
      <c r="P51" t="s">
        <v>33</v>
      </c>
      <c r="X51" s="3"/>
      <c r="Y51" s="1"/>
    </row>
    <row r="52" spans="1:25" x14ac:dyDescent="0.25">
      <c r="A52" s="1"/>
      <c r="B52" s="3"/>
      <c r="C52" s="19" t="s">
        <v>6</v>
      </c>
      <c r="D52" s="19" t="s">
        <v>7</v>
      </c>
      <c r="E52" s="19" t="s">
        <v>8</v>
      </c>
      <c r="F52" s="19" t="s">
        <v>9</v>
      </c>
      <c r="G52" s="19" t="s">
        <v>10</v>
      </c>
      <c r="H52" s="19" t="s">
        <v>11</v>
      </c>
      <c r="I52" s="19" t="s">
        <v>12</v>
      </c>
      <c r="J52" s="19" t="s">
        <v>13</v>
      </c>
      <c r="K52" s="5"/>
      <c r="L52" s="1"/>
      <c r="N52" s="1"/>
      <c r="O52" s="3"/>
      <c r="P52" s="19" t="s">
        <v>6</v>
      </c>
      <c r="Q52" s="19" t="s">
        <v>7</v>
      </c>
      <c r="R52" s="19" t="s">
        <v>8</v>
      </c>
      <c r="S52" s="19" t="s">
        <v>9</v>
      </c>
      <c r="T52" s="19" t="s">
        <v>10</v>
      </c>
      <c r="U52" s="19" t="s">
        <v>11</v>
      </c>
      <c r="V52" s="19" t="s">
        <v>12</v>
      </c>
      <c r="W52" s="19" t="s">
        <v>13</v>
      </c>
      <c r="X52" s="5"/>
      <c r="Y52" s="1"/>
    </row>
    <row r="53" spans="1:25" ht="17.25" x14ac:dyDescent="0.25">
      <c r="A53" s="1"/>
      <c r="B53" s="3"/>
      <c r="C53" s="16">
        <v>1271.47</v>
      </c>
      <c r="D53" s="16">
        <v>838.98</v>
      </c>
      <c r="E53" s="16">
        <v>432.49</v>
      </c>
      <c r="F53" s="16">
        <v>19.87</v>
      </c>
      <c r="G53" s="16">
        <v>13.11</v>
      </c>
      <c r="H53" s="16">
        <v>6.76</v>
      </c>
      <c r="I53" s="17">
        <v>12.3</v>
      </c>
      <c r="J53" s="17">
        <v>12.9</v>
      </c>
      <c r="K53" s="8"/>
      <c r="L53" s="1"/>
      <c r="N53" s="1"/>
      <c r="O53" s="3"/>
      <c r="P53" s="6">
        <v>5528.93</v>
      </c>
      <c r="Q53" s="6">
        <v>3649.3</v>
      </c>
      <c r="R53" s="6">
        <v>1879.63</v>
      </c>
      <c r="S53" s="6">
        <v>86.39</v>
      </c>
      <c r="T53" s="6">
        <v>57.02</v>
      </c>
      <c r="U53" s="6">
        <v>29.37</v>
      </c>
      <c r="V53" s="7">
        <v>2.91</v>
      </c>
      <c r="W53" s="7">
        <v>3.9</v>
      </c>
      <c r="X53" s="8"/>
      <c r="Y53" s="1"/>
    </row>
    <row r="54" spans="1:25" x14ac:dyDescent="0.25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N54" s="1"/>
      <c r="O54" s="3"/>
      <c r="P54" s="3"/>
      <c r="Q54" s="3"/>
      <c r="R54" s="3"/>
      <c r="S54" s="3"/>
      <c r="T54" s="3"/>
      <c r="U54" s="3"/>
      <c r="V54" s="3"/>
      <c r="W54" s="3"/>
      <c r="X54" s="3"/>
      <c r="Y54" s="1"/>
    </row>
    <row r="55" spans="1:25" x14ac:dyDescent="0.25">
      <c r="A55" s="1"/>
      <c r="B55" s="9"/>
      <c r="C55" s="9"/>
      <c r="D55" s="9"/>
      <c r="E55" s="9"/>
      <c r="F55" s="9"/>
      <c r="G55" s="9"/>
      <c r="H55" s="9"/>
      <c r="I55" s="9"/>
      <c r="J55" s="9"/>
      <c r="K55" s="9"/>
      <c r="L55" s="1"/>
      <c r="N55" s="1"/>
      <c r="O55" s="9"/>
      <c r="P55" s="9"/>
      <c r="Q55" s="9"/>
      <c r="R55" s="9"/>
      <c r="S55" s="9"/>
      <c r="T55" s="9"/>
      <c r="U55" s="9"/>
      <c r="V55" s="9"/>
      <c r="W55" s="9"/>
      <c r="X55" s="9"/>
      <c r="Y55" s="1"/>
    </row>
    <row r="56" spans="1:25" x14ac:dyDescent="0.25">
      <c r="A56" s="1"/>
      <c r="B56" s="3"/>
      <c r="C56" s="4" t="s">
        <v>14</v>
      </c>
      <c r="D56" s="3"/>
      <c r="E56" s="3"/>
      <c r="F56" s="3"/>
      <c r="G56" s="3"/>
      <c r="H56" s="3"/>
      <c r="I56" s="3"/>
      <c r="J56" s="3"/>
      <c r="K56" s="3"/>
      <c r="L56" s="1"/>
      <c r="N56" s="1"/>
      <c r="O56" s="3"/>
      <c r="P56" s="4" t="s">
        <v>14</v>
      </c>
      <c r="Q56" s="3"/>
      <c r="R56" s="3"/>
      <c r="S56" s="3"/>
      <c r="T56" s="3"/>
      <c r="U56" s="3"/>
      <c r="V56" s="3"/>
      <c r="W56" s="3"/>
      <c r="X56" s="3"/>
      <c r="Y56" s="1"/>
    </row>
    <row r="57" spans="1:25" x14ac:dyDescent="0.25">
      <c r="A57" s="1"/>
      <c r="B57" s="3"/>
      <c r="C57" t="s">
        <v>34</v>
      </c>
      <c r="K57" s="3"/>
      <c r="L57" s="1"/>
      <c r="N57" s="1"/>
      <c r="O57" s="3"/>
      <c r="P57" t="s">
        <v>35</v>
      </c>
      <c r="X57" s="3"/>
      <c r="Y57" s="1"/>
    </row>
    <row r="58" spans="1:25" x14ac:dyDescent="0.25">
      <c r="A58" s="1"/>
      <c r="B58" s="3"/>
      <c r="C58" s="19" t="s">
        <v>6</v>
      </c>
      <c r="D58" s="19" t="s">
        <v>7</v>
      </c>
      <c r="E58" s="19" t="s">
        <v>8</v>
      </c>
      <c r="F58" s="19" t="s">
        <v>9</v>
      </c>
      <c r="G58" s="19" t="s">
        <v>10</v>
      </c>
      <c r="H58" s="19" t="s">
        <v>11</v>
      </c>
      <c r="I58" s="19" t="s">
        <v>12</v>
      </c>
      <c r="J58" s="19" t="s">
        <v>13</v>
      </c>
      <c r="K58" s="5"/>
      <c r="L58" s="1"/>
      <c r="N58" s="1"/>
      <c r="O58" s="3"/>
      <c r="P58" s="19" t="s">
        <v>6</v>
      </c>
      <c r="Q58" s="19" t="s">
        <v>7</v>
      </c>
      <c r="R58" s="19" t="s">
        <v>8</v>
      </c>
      <c r="S58" s="19" t="s">
        <v>9</v>
      </c>
      <c r="T58" s="19" t="s">
        <v>10</v>
      </c>
      <c r="U58" s="19" t="s">
        <v>11</v>
      </c>
      <c r="V58" s="19" t="s">
        <v>12</v>
      </c>
      <c r="W58" s="19" t="s">
        <v>13</v>
      </c>
      <c r="X58" s="5"/>
      <c r="Y58" s="1"/>
    </row>
    <row r="59" spans="1:25" ht="17.25" x14ac:dyDescent="0.25">
      <c r="A59" s="1"/>
      <c r="B59" s="3"/>
      <c r="C59" s="20">
        <v>1188.97</v>
      </c>
      <c r="D59" s="20">
        <v>784.93</v>
      </c>
      <c r="E59" s="20">
        <v>404.04</v>
      </c>
      <c r="F59" s="20">
        <v>18.579999999999998</v>
      </c>
      <c r="G59" s="20">
        <v>12.26</v>
      </c>
      <c r="H59" s="20">
        <v>6.31</v>
      </c>
      <c r="I59" s="7">
        <v>13.41</v>
      </c>
      <c r="J59" s="7">
        <v>13.96</v>
      </c>
      <c r="K59" s="8"/>
      <c r="L59" s="1"/>
      <c r="N59" s="1"/>
      <c r="O59" s="3"/>
      <c r="P59" s="6">
        <v>5808.87</v>
      </c>
      <c r="Q59" s="6">
        <v>3833.83</v>
      </c>
      <c r="R59" s="6">
        <v>1975.03</v>
      </c>
      <c r="S59" s="6">
        <v>90.76</v>
      </c>
      <c r="T59" s="6">
        <v>59.9</v>
      </c>
      <c r="U59" s="6">
        <v>30.86</v>
      </c>
      <c r="V59" s="7">
        <v>2.79</v>
      </c>
      <c r="W59" s="7">
        <v>3.67</v>
      </c>
      <c r="X59" s="8"/>
      <c r="Y59" s="1"/>
    </row>
    <row r="60" spans="1:25" ht="17.25" x14ac:dyDescent="0.25">
      <c r="A60" s="1"/>
      <c r="B60" s="3"/>
      <c r="C60" s="8"/>
      <c r="D60" s="8"/>
      <c r="E60" s="8"/>
      <c r="F60" s="8"/>
      <c r="G60" s="8"/>
      <c r="H60" s="8"/>
      <c r="I60" s="8"/>
      <c r="J60" s="8"/>
      <c r="K60" s="8"/>
      <c r="L60" s="1"/>
      <c r="N60" s="1"/>
      <c r="O60" s="3"/>
      <c r="P60" s="8"/>
      <c r="Q60" s="8"/>
      <c r="R60" s="8"/>
      <c r="S60" s="8"/>
      <c r="T60" s="8"/>
      <c r="U60" s="8"/>
      <c r="V60" s="8"/>
      <c r="W60" s="8"/>
      <c r="X60" s="8"/>
      <c r="Y60" s="1"/>
    </row>
    <row r="61" spans="1:25" ht="17.25" x14ac:dyDescent="0.25">
      <c r="A61" s="1"/>
      <c r="B61" s="9"/>
      <c r="D61" s="7"/>
      <c r="E61" s="7"/>
      <c r="F61" s="7"/>
      <c r="G61" s="7"/>
      <c r="H61" s="7"/>
      <c r="I61" s="7"/>
      <c r="J61" s="7"/>
      <c r="K61" s="7"/>
      <c r="L61" s="1"/>
      <c r="N61" s="1"/>
      <c r="O61" s="9"/>
      <c r="P61" s="11">
        <f t="shared" ref="P61:W61" si="2">(P59/P53)-100%</f>
        <v>5.0631858243819217E-2</v>
      </c>
      <c r="Q61" s="11">
        <f t="shared" si="2"/>
        <v>5.0565861946126667E-2</v>
      </c>
      <c r="R61" s="11">
        <f t="shared" si="2"/>
        <v>5.0754669802035357E-2</v>
      </c>
      <c r="S61" s="11">
        <f t="shared" si="2"/>
        <v>5.058455839796272E-2</v>
      </c>
      <c r="T61" s="11">
        <f t="shared" si="2"/>
        <v>5.0508593475973251E-2</v>
      </c>
      <c r="U61" s="11">
        <f t="shared" si="2"/>
        <v>5.0732039496084402E-2</v>
      </c>
      <c r="V61" s="11">
        <f t="shared" si="2"/>
        <v>-4.1237113402061931E-2</v>
      </c>
      <c r="W61" s="11">
        <f t="shared" si="2"/>
        <v>-5.8974358974358987E-2</v>
      </c>
      <c r="X61" s="7"/>
      <c r="Y61" s="1"/>
    </row>
    <row r="62" spans="1:25" x14ac:dyDescent="0.25">
      <c r="A62" s="1"/>
      <c r="B62" s="3"/>
      <c r="C62" s="4" t="s">
        <v>36</v>
      </c>
      <c r="D62" s="3"/>
      <c r="E62" s="3"/>
      <c r="F62" s="3"/>
      <c r="G62" s="3"/>
      <c r="H62" s="3"/>
      <c r="I62" s="3"/>
      <c r="J62" s="3"/>
      <c r="K62" s="3"/>
      <c r="L62" s="1"/>
      <c r="N62" s="1"/>
      <c r="O62" s="3"/>
      <c r="P62" s="4" t="s">
        <v>36</v>
      </c>
      <c r="Q62" s="3"/>
      <c r="R62" s="3"/>
      <c r="S62" s="3"/>
      <c r="T62" s="3"/>
      <c r="U62" s="3"/>
      <c r="V62" s="3"/>
      <c r="W62" s="3"/>
      <c r="X62" s="3"/>
      <c r="Y62" s="1"/>
    </row>
    <row r="63" spans="1:25" x14ac:dyDescent="0.25">
      <c r="A63" s="1"/>
      <c r="B63" s="3"/>
      <c r="C63" t="s">
        <v>37</v>
      </c>
      <c r="K63" s="3"/>
      <c r="L63" s="1"/>
      <c r="N63" s="1"/>
      <c r="O63" s="3"/>
      <c r="P63" t="s">
        <v>32</v>
      </c>
      <c r="X63" s="3"/>
      <c r="Y63" s="1"/>
    </row>
    <row r="64" spans="1:25" x14ac:dyDescent="0.25">
      <c r="A64" s="1"/>
      <c r="B64" s="3"/>
      <c r="C64" s="19" t="s">
        <v>6</v>
      </c>
      <c r="D64" s="19" t="s">
        <v>7</v>
      </c>
      <c r="E64" s="19" t="s">
        <v>8</v>
      </c>
      <c r="F64" s="19" t="s">
        <v>9</v>
      </c>
      <c r="G64" s="19" t="s">
        <v>10</v>
      </c>
      <c r="H64" s="19" t="s">
        <v>11</v>
      </c>
      <c r="I64" s="19" t="s">
        <v>12</v>
      </c>
      <c r="J64" s="19" t="s">
        <v>13</v>
      </c>
      <c r="K64" s="5"/>
      <c r="L64" s="1"/>
      <c r="N64" s="1"/>
      <c r="O64" s="3"/>
      <c r="P64" s="19" t="s">
        <v>6</v>
      </c>
      <c r="Q64" s="19" t="s">
        <v>7</v>
      </c>
      <c r="R64" s="19" t="s">
        <v>8</v>
      </c>
      <c r="S64" s="19" t="s">
        <v>9</v>
      </c>
      <c r="T64" s="19" t="s">
        <v>10</v>
      </c>
      <c r="U64" s="19" t="s">
        <v>11</v>
      </c>
      <c r="V64" s="19" t="s">
        <v>12</v>
      </c>
      <c r="W64" s="19" t="s">
        <v>13</v>
      </c>
      <c r="X64" s="5"/>
      <c r="Y64" s="1"/>
    </row>
    <row r="65" spans="1:26" ht="17.25" x14ac:dyDescent="0.25">
      <c r="A65" s="1"/>
      <c r="B65" s="3"/>
      <c r="C65" s="6">
        <v>5929.45</v>
      </c>
      <c r="D65" s="6">
        <v>3913.59</v>
      </c>
      <c r="E65" s="6">
        <v>2015.86</v>
      </c>
      <c r="F65" s="6">
        <v>92.65</v>
      </c>
      <c r="G65" s="6">
        <v>61.15</v>
      </c>
      <c r="H65" s="6">
        <v>31.5</v>
      </c>
      <c r="I65" s="7">
        <v>3.19</v>
      </c>
      <c r="J65" s="7">
        <v>4.07</v>
      </c>
      <c r="K65" s="8"/>
      <c r="L65" s="1"/>
      <c r="N65" s="1"/>
      <c r="O65" s="3"/>
      <c r="P65" s="20">
        <v>6075.82</v>
      </c>
      <c r="Q65" s="20">
        <v>4010.6</v>
      </c>
      <c r="R65" s="20">
        <v>2065.23</v>
      </c>
      <c r="S65" s="20">
        <v>94.93</v>
      </c>
      <c r="T65" s="20">
        <v>62.67</v>
      </c>
      <c r="U65" s="20">
        <v>32.270000000000003</v>
      </c>
      <c r="V65" s="7">
        <v>3.12</v>
      </c>
      <c r="W65" s="7">
        <v>4.07</v>
      </c>
      <c r="X65" s="8"/>
      <c r="Y65" s="1"/>
    </row>
    <row r="66" spans="1:26" ht="17.25" x14ac:dyDescent="0.25">
      <c r="A66" s="1"/>
      <c r="B66" s="3"/>
      <c r="C66" s="8"/>
      <c r="D66" s="8"/>
      <c r="E66" s="8"/>
      <c r="F66" s="8"/>
      <c r="G66" s="8"/>
      <c r="H66" s="8"/>
      <c r="I66" s="8"/>
      <c r="J66" s="8"/>
      <c r="K66" s="8"/>
      <c r="L66" s="1"/>
      <c r="N66" s="1"/>
      <c r="O66" s="3"/>
      <c r="P66" s="8"/>
      <c r="Q66" s="8"/>
      <c r="R66" s="8"/>
      <c r="S66" s="8"/>
      <c r="T66" s="8"/>
      <c r="U66" s="8"/>
      <c r="V66" s="8"/>
      <c r="W66" s="8"/>
      <c r="X66" s="8"/>
      <c r="Y66" s="1"/>
    </row>
    <row r="67" spans="1:26" ht="17.25" x14ac:dyDescent="0.25">
      <c r="A67" s="1"/>
      <c r="B67" s="9"/>
      <c r="C67" s="21"/>
      <c r="D67" s="7"/>
      <c r="E67" s="7"/>
      <c r="F67" s="7"/>
      <c r="G67" s="7"/>
      <c r="H67" s="7"/>
      <c r="I67" s="7"/>
      <c r="J67" s="7"/>
      <c r="K67" s="7"/>
      <c r="L67" s="1"/>
      <c r="N67" s="1"/>
      <c r="O67" s="9"/>
      <c r="P67" s="11">
        <f t="shared" ref="P67:W67" si="3">(P65/P59)-100%</f>
        <v>4.5955581722434857E-2</v>
      </c>
      <c r="Q67" s="11">
        <f t="shared" si="3"/>
        <v>4.6107939058330771E-2</v>
      </c>
      <c r="R67" s="11">
        <f t="shared" si="3"/>
        <v>4.5670192351508598E-2</v>
      </c>
      <c r="S67" s="11">
        <f t="shared" si="3"/>
        <v>4.5945350374614335E-2</v>
      </c>
      <c r="T67" s="11">
        <f t="shared" si="3"/>
        <v>4.6243739565943187E-2</v>
      </c>
      <c r="U67" s="11">
        <f t="shared" si="3"/>
        <v>4.5690213869086227E-2</v>
      </c>
      <c r="V67" s="11">
        <f t="shared" si="3"/>
        <v>0.11827956989247324</v>
      </c>
      <c r="W67" s="11">
        <f t="shared" si="3"/>
        <v>0.10899182561307907</v>
      </c>
      <c r="X67" s="7"/>
      <c r="Y67" s="1"/>
    </row>
    <row r="68" spans="1:26" x14ac:dyDescent="0.25">
      <c r="A68" s="1"/>
      <c r="B68" s="3"/>
      <c r="C68" s="4" t="s">
        <v>38</v>
      </c>
      <c r="D68" s="3"/>
      <c r="E68" s="3"/>
      <c r="F68" s="3"/>
      <c r="G68" s="3"/>
      <c r="H68" s="3"/>
      <c r="I68" s="3"/>
      <c r="J68" s="3"/>
      <c r="K68" s="3"/>
      <c r="L68" s="1"/>
      <c r="N68" s="1"/>
      <c r="O68" s="9"/>
      <c r="X68" s="12"/>
      <c r="Y68" s="1"/>
    </row>
    <row r="69" spans="1:26" x14ac:dyDescent="0.25">
      <c r="A69" s="1"/>
      <c r="B69" s="3"/>
      <c r="D69" t="s">
        <v>39</v>
      </c>
      <c r="K69" s="3"/>
      <c r="L69" s="1"/>
      <c r="N69" s="1"/>
      <c r="O69" s="1"/>
      <c r="P69" s="13"/>
      <c r="Q69" s="13"/>
      <c r="R69" s="13"/>
      <c r="S69" s="13"/>
      <c r="T69" s="13"/>
      <c r="U69" s="13"/>
      <c r="V69" s="13"/>
      <c r="W69" s="13"/>
      <c r="X69" s="13"/>
      <c r="Y69" s="1"/>
    </row>
    <row r="70" spans="1:26" x14ac:dyDescent="0.25">
      <c r="A70" s="1"/>
      <c r="B70" s="3"/>
      <c r="C70" s="19" t="s">
        <v>6</v>
      </c>
      <c r="D70" s="19" t="s">
        <v>7</v>
      </c>
      <c r="E70" s="19" t="s">
        <v>8</v>
      </c>
      <c r="F70" s="19" t="s">
        <v>9</v>
      </c>
      <c r="G70" s="19" t="s">
        <v>10</v>
      </c>
      <c r="H70" s="19" t="s">
        <v>11</v>
      </c>
      <c r="I70" s="19" t="s">
        <v>12</v>
      </c>
      <c r="J70" s="19" t="s">
        <v>13</v>
      </c>
      <c r="K70" s="5"/>
      <c r="L70" s="1"/>
      <c r="N70" s="9"/>
      <c r="Y70" s="9"/>
      <c r="Z70" s="9"/>
    </row>
    <row r="71" spans="1:26" ht="17.25" x14ac:dyDescent="0.25">
      <c r="A71" s="1"/>
      <c r="B71" s="3"/>
      <c r="C71" s="6">
        <v>6114.61</v>
      </c>
      <c r="D71" s="6">
        <v>4034.98</v>
      </c>
      <c r="E71" s="6">
        <v>2079.64</v>
      </c>
      <c r="F71" s="6">
        <v>95.54</v>
      </c>
      <c r="G71" s="6">
        <v>63.05</v>
      </c>
      <c r="H71" s="6">
        <v>32.49</v>
      </c>
      <c r="I71" s="7">
        <v>3.28</v>
      </c>
      <c r="J71" s="7">
        <v>4.1500000000000004</v>
      </c>
      <c r="K71" s="8"/>
      <c r="L71" s="1"/>
      <c r="N71" s="9"/>
      <c r="O71" s="22"/>
      <c r="P71" s="22" t="s">
        <v>40</v>
      </c>
      <c r="Q71" s="22"/>
      <c r="R71" s="22"/>
      <c r="S71" s="22"/>
      <c r="T71" s="22"/>
      <c r="U71" s="22"/>
      <c r="V71" s="22"/>
      <c r="W71" s="22"/>
      <c r="X71" s="22"/>
      <c r="Y71" s="9"/>
      <c r="Z71" s="9"/>
    </row>
    <row r="72" spans="1:26" ht="17.25" x14ac:dyDescent="0.25">
      <c r="A72" s="1"/>
      <c r="B72" s="3"/>
      <c r="C72" s="8"/>
      <c r="D72" s="8"/>
      <c r="E72" s="8"/>
      <c r="F72" s="8"/>
      <c r="G72" s="8"/>
      <c r="H72" s="8"/>
      <c r="I72" s="8"/>
      <c r="J72" s="8"/>
      <c r="K72" s="8"/>
      <c r="L72" s="1"/>
      <c r="N72" s="9"/>
      <c r="O72" s="22"/>
      <c r="P72" s="23" t="s">
        <v>41</v>
      </c>
      <c r="Q72" s="23" t="s">
        <v>42</v>
      </c>
      <c r="R72" s="23" t="s">
        <v>43</v>
      </c>
      <c r="X72" s="22"/>
      <c r="Y72" s="9"/>
      <c r="Z72" s="9"/>
    </row>
    <row r="73" spans="1:26" ht="17.25" x14ac:dyDescent="0.25">
      <c r="A73" s="1"/>
      <c r="B73" s="9"/>
      <c r="C73" s="24">
        <f>C71/C65-100%</f>
        <v>3.1227179586639453E-2</v>
      </c>
      <c r="D73" s="7"/>
      <c r="E73" s="7"/>
      <c r="F73" s="7"/>
      <c r="G73" s="7"/>
      <c r="H73" s="7"/>
      <c r="I73" s="7"/>
      <c r="J73" s="7"/>
      <c r="K73" s="7"/>
      <c r="L73" s="1"/>
      <c r="N73" s="9"/>
      <c r="O73" s="22"/>
      <c r="P73" s="25">
        <f>P65+(P65*0.05)</f>
        <v>6379.6109999999999</v>
      </c>
      <c r="Q73">
        <v>7</v>
      </c>
      <c r="R73">
        <v>14</v>
      </c>
      <c r="X73" s="22"/>
    </row>
    <row r="74" spans="1:26" x14ac:dyDescent="0.25">
      <c r="A74" s="1"/>
      <c r="B74" s="3"/>
      <c r="C74" s="4" t="s">
        <v>44</v>
      </c>
      <c r="D74" s="3"/>
      <c r="E74" s="3"/>
      <c r="F74" s="3"/>
      <c r="G74" s="3"/>
      <c r="H74" s="3"/>
      <c r="I74" s="3"/>
      <c r="J74" s="3"/>
      <c r="K74" s="3"/>
      <c r="L74" s="1"/>
      <c r="N74" s="9"/>
      <c r="O74" s="22"/>
      <c r="P74" s="25">
        <f>P73+(P73*0.05)</f>
        <v>6698.5915500000001</v>
      </c>
      <c r="Q74">
        <v>8</v>
      </c>
      <c r="R74">
        <v>16</v>
      </c>
      <c r="X74" s="22"/>
    </row>
    <row r="75" spans="1:26" x14ac:dyDescent="0.25">
      <c r="A75" s="1"/>
      <c r="B75" s="3"/>
      <c r="D75" t="s">
        <v>45</v>
      </c>
      <c r="K75" s="3"/>
      <c r="L75" s="1"/>
      <c r="N75" s="9"/>
      <c r="O75" s="22"/>
      <c r="P75" s="25">
        <f t="shared" ref="P75:P76" si="4">P74+(P74*0.05)</f>
        <v>7033.5211275000001</v>
      </c>
      <c r="Q75">
        <v>9</v>
      </c>
      <c r="R75">
        <v>18</v>
      </c>
      <c r="X75" s="22"/>
    </row>
    <row r="76" spans="1:26" x14ac:dyDescent="0.25">
      <c r="A76" s="1"/>
      <c r="B76" s="3"/>
      <c r="C76" s="19" t="s">
        <v>6</v>
      </c>
      <c r="D76" s="19" t="s">
        <v>7</v>
      </c>
      <c r="E76" s="19" t="s">
        <v>8</v>
      </c>
      <c r="F76" s="19" t="s">
        <v>9</v>
      </c>
      <c r="G76" s="19" t="s">
        <v>10</v>
      </c>
      <c r="H76" s="19" t="s">
        <v>11</v>
      </c>
      <c r="I76" s="19" t="s">
        <v>12</v>
      </c>
      <c r="J76" s="19" t="s">
        <v>13</v>
      </c>
      <c r="K76" s="5"/>
      <c r="L76" s="1"/>
      <c r="N76" s="9"/>
      <c r="O76" s="22"/>
      <c r="P76" s="25">
        <f t="shared" si="4"/>
        <v>7385.1971838750005</v>
      </c>
      <c r="Q76">
        <v>10</v>
      </c>
      <c r="R76">
        <v>20</v>
      </c>
      <c r="X76" s="22"/>
    </row>
    <row r="77" spans="1:26" ht="17.25" x14ac:dyDescent="0.25">
      <c r="A77" s="1"/>
      <c r="B77" s="3"/>
      <c r="C77" s="20">
        <v>6318.83</v>
      </c>
      <c r="D77" s="20">
        <v>4170.62</v>
      </c>
      <c r="E77" s="20">
        <v>2148.2199999999998</v>
      </c>
      <c r="F77" s="20">
        <v>98.73</v>
      </c>
      <c r="G77" s="20">
        <v>65.17</v>
      </c>
      <c r="H77" s="20">
        <v>33.57</v>
      </c>
      <c r="I77" s="7">
        <v>2.86</v>
      </c>
      <c r="J77" s="7">
        <v>3.77</v>
      </c>
      <c r="K77" s="8"/>
      <c r="L77" s="1"/>
      <c r="N77" s="9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spans="1:26" ht="17.25" x14ac:dyDescent="0.25">
      <c r="A78" s="1"/>
      <c r="B78" s="3"/>
      <c r="C78" s="8"/>
      <c r="D78" s="8"/>
      <c r="E78" s="8"/>
      <c r="F78" s="8"/>
      <c r="G78" s="8"/>
      <c r="H78" s="8"/>
      <c r="I78" s="8"/>
      <c r="J78" s="8"/>
      <c r="K78" s="8"/>
      <c r="L78" s="1"/>
      <c r="N78" s="9"/>
    </row>
    <row r="79" spans="1:26" ht="17.25" x14ac:dyDescent="0.25">
      <c r="A79" s="1"/>
      <c r="B79" s="9"/>
      <c r="C79" s="24">
        <f>C77/C71-100%</f>
        <v>3.3398695910286991E-2</v>
      </c>
      <c r="D79" s="7"/>
      <c r="E79" s="7"/>
      <c r="F79" s="7"/>
      <c r="G79" s="7"/>
      <c r="H79" s="7"/>
      <c r="I79" s="7"/>
      <c r="J79" s="7"/>
      <c r="K79" s="7"/>
      <c r="L79" s="1"/>
      <c r="N79" s="9"/>
      <c r="O79" s="26"/>
      <c r="P79" s="26" t="s">
        <v>46</v>
      </c>
      <c r="Q79" s="26"/>
      <c r="R79" s="26"/>
      <c r="S79" s="26"/>
      <c r="T79" s="26"/>
      <c r="U79" s="26"/>
      <c r="V79" s="26"/>
      <c r="W79" s="26"/>
      <c r="X79" s="26"/>
    </row>
    <row r="80" spans="1:26" x14ac:dyDescent="0.25">
      <c r="A80" s="1"/>
      <c r="B80" s="1"/>
      <c r="C80" s="13"/>
      <c r="D80" s="13"/>
      <c r="E80" s="13"/>
      <c r="F80" s="13"/>
      <c r="G80" s="13"/>
      <c r="H80" s="13"/>
      <c r="I80" s="13"/>
      <c r="J80" s="13"/>
      <c r="K80" s="13"/>
      <c r="L80" s="1"/>
      <c r="N80" s="9"/>
      <c r="O80" s="26"/>
      <c r="P80" s="19" t="s">
        <v>6</v>
      </c>
      <c r="Q80" s="19" t="s">
        <v>7</v>
      </c>
      <c r="R80" s="19" t="s">
        <v>8</v>
      </c>
      <c r="S80" s="19" t="s">
        <v>9</v>
      </c>
      <c r="T80" s="19" t="s">
        <v>10</v>
      </c>
      <c r="U80" s="19" t="s">
        <v>11</v>
      </c>
      <c r="V80" s="19" t="s">
        <v>12</v>
      </c>
      <c r="W80" s="19" t="s">
        <v>13</v>
      </c>
      <c r="X80" s="26"/>
    </row>
    <row r="81" spans="2:24" ht="17.25" x14ac:dyDescent="0.25">
      <c r="O81" s="26"/>
      <c r="P81" s="6">
        <v>16562.98</v>
      </c>
      <c r="Q81" s="6">
        <v>10932.65</v>
      </c>
      <c r="R81" s="6">
        <v>5630.33</v>
      </c>
      <c r="S81" s="6">
        <v>258.8</v>
      </c>
      <c r="T81" s="6">
        <v>170.82</v>
      </c>
      <c r="U81" s="6">
        <v>87.97</v>
      </c>
      <c r="V81" s="7">
        <v>0.88</v>
      </c>
      <c r="W81" s="7">
        <v>2.04</v>
      </c>
      <c r="X81" s="26"/>
    </row>
    <row r="82" spans="2:24" x14ac:dyDescent="0.25"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4" spans="2:24" x14ac:dyDescent="0.25">
      <c r="G84" t="s">
        <v>47</v>
      </c>
      <c r="H84" s="25">
        <f>C77</f>
        <v>6318.83</v>
      </c>
      <c r="I84" s="27">
        <f>H84/H85</f>
        <v>0.85560748652678764</v>
      </c>
      <c r="J84" t="s">
        <v>48</v>
      </c>
    </row>
    <row r="85" spans="2:24" x14ac:dyDescent="0.25">
      <c r="G85" t="s">
        <v>49</v>
      </c>
      <c r="H85" s="25">
        <f>P76</f>
        <v>7385.1971838750005</v>
      </c>
      <c r="I85" s="27">
        <f>H85/H84-100%</f>
        <v>0.16876022679435909</v>
      </c>
      <c r="J85" t="s">
        <v>50</v>
      </c>
    </row>
    <row r="87" spans="2:24" x14ac:dyDescent="0.25">
      <c r="B87" s="28"/>
      <c r="C87" s="28"/>
      <c r="D87" s="28"/>
      <c r="E87" s="28"/>
      <c r="F87" s="28"/>
      <c r="G87" s="28"/>
      <c r="H87" s="28"/>
      <c r="I87" s="28"/>
      <c r="J87" s="28"/>
      <c r="K87" s="28"/>
    </row>
    <row r="88" spans="2:24" x14ac:dyDescent="0.25">
      <c r="B88" s="28"/>
      <c r="C88" s="29" t="s">
        <v>51</v>
      </c>
      <c r="K88" s="28"/>
    </row>
    <row r="89" spans="2:24" x14ac:dyDescent="0.25">
      <c r="B89" s="28"/>
      <c r="C89" s="30" t="s">
        <v>52</v>
      </c>
      <c r="D89" s="30"/>
      <c r="E89" s="30"/>
      <c r="F89" s="30"/>
      <c r="G89" s="30"/>
      <c r="H89" s="30"/>
      <c r="I89" s="30"/>
      <c r="J89" s="30"/>
      <c r="K89" s="28"/>
    </row>
    <row r="90" spans="2:24" x14ac:dyDescent="0.25">
      <c r="B90" s="28"/>
      <c r="C90" s="31" t="s">
        <v>53</v>
      </c>
      <c r="D90" s="31"/>
      <c r="E90" s="31"/>
      <c r="F90" s="31"/>
      <c r="G90" s="31"/>
      <c r="H90" s="31"/>
      <c r="I90" s="31"/>
      <c r="J90" s="31"/>
      <c r="K90" s="28"/>
    </row>
    <row r="91" spans="2:24" x14ac:dyDescent="0.25">
      <c r="B91" s="28"/>
      <c r="C91" s="30" t="s">
        <v>54</v>
      </c>
      <c r="D91" s="30"/>
      <c r="E91" s="30"/>
      <c r="F91" s="30"/>
      <c r="G91" s="30"/>
      <c r="H91" s="30"/>
      <c r="I91" s="30"/>
      <c r="J91" s="30"/>
      <c r="K91" s="28"/>
    </row>
    <row r="92" spans="2:24" x14ac:dyDescent="0.25">
      <c r="B92" s="28"/>
      <c r="C92" s="32" t="s">
        <v>55</v>
      </c>
      <c r="D92" s="32"/>
      <c r="E92" s="32"/>
      <c r="F92" s="32"/>
      <c r="G92" s="32"/>
      <c r="H92" s="32"/>
      <c r="I92" s="32"/>
      <c r="J92" s="32"/>
      <c r="K92" s="28"/>
    </row>
    <row r="93" spans="2:24" x14ac:dyDescent="0.25">
      <c r="B93" s="28"/>
      <c r="C93" s="28"/>
      <c r="D93" s="28"/>
      <c r="E93" s="28"/>
      <c r="F93" s="28"/>
      <c r="G93" s="28"/>
      <c r="H93" s="28"/>
      <c r="I93" s="28"/>
      <c r="J93" s="28"/>
      <c r="K93" s="28"/>
    </row>
  </sheetData>
  <mergeCells count="4">
    <mergeCell ref="C89:J89"/>
    <mergeCell ref="C90:J90"/>
    <mergeCell ref="C91:J91"/>
    <mergeCell ref="C92:J92"/>
  </mergeCells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Tier1 Testing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Cory Candia</dc:creator>
  <cp:lastModifiedBy>Cory Candia</cp:lastModifiedBy>
  <dcterms:created xsi:type="dcterms:W3CDTF">2018-05-19T20:53:55Z</dcterms:created>
  <dcterms:modified xsi:type="dcterms:W3CDTF">2018-05-19T20:55:59Z</dcterms:modified>
</cp:coreProperties>
</file>